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77" activeTab="5"/>
  </bookViews>
  <sheets>
    <sheet name="Impressum" sheetId="1" r:id="rId1"/>
    <sheet name="Randal Monroe's Data" sheetId="2" r:id="rId2"/>
    <sheet name="normalized to 1y" sheetId="3" r:id="rId3"/>
    <sheet name="sorted" sheetId="4" r:id="rId4"/>
    <sheet name="Graph Munroe's" sheetId="5" r:id="rId5"/>
    <sheet name="Without Chernobyl" sheetId="6" r:id="rId6"/>
  </sheets>
  <definedNames/>
  <calcPr fullCalcOnLoad="1"/>
</workbook>
</file>

<file path=xl/sharedStrings.xml><?xml version="1.0" encoding="utf-8"?>
<sst xmlns="http://schemas.openxmlformats.org/spreadsheetml/2006/main" count="65" uniqueCount="46">
  <si>
    <t>Impressum</t>
  </si>
  <si>
    <r>
      <t xml:space="preserve">The data in these sheets come from a document published by Randall Munroe here:
  </t>
    </r>
    <r>
      <rPr>
        <sz val="10"/>
        <color indexed="12"/>
        <rFont val="Arial"/>
        <family val="2"/>
      </rPr>
      <t xml:space="preserve">http://www.xkcd.com/radiation/
</t>
    </r>
    <r>
      <rPr>
        <sz val="10"/>
        <rFont val="Arial"/>
        <family val="2"/>
      </rPr>
      <t xml:space="preserve">
See also:
  </t>
    </r>
    <r>
      <rPr>
        <sz val="10"/>
        <color indexed="12"/>
        <rFont val="Arial"/>
        <family val="2"/>
      </rPr>
      <t xml:space="preserve">http://blog.xkcd.com/2011/03/19/radiation-chart/
</t>
    </r>
    <r>
      <rPr>
        <sz val="10"/>
        <rFont val="Arial"/>
        <family val="2"/>
      </rPr>
      <t xml:space="preserve">
The SI formatting macros come from
  </t>
    </r>
    <r>
      <rPr>
        <sz val="10"/>
        <color indexed="12"/>
        <rFont val="Arial"/>
        <family val="2"/>
      </rPr>
      <t xml:space="preserve">http://wiki.services.openoffice.org/wiki/File:EngSIFormula.ods
</t>
    </r>
    <r>
      <rPr>
        <sz val="10"/>
        <rFont val="Arial"/>
        <family val="2"/>
      </rPr>
      <t xml:space="preserve">
by Irné Barnard.
The questionable additional value produced here was created by Tomas Pospisek.
Thus all the data contained in this spreadsheet is under the same copyright as the document by Randall Munroe which is in the
  Public Domain
The macros contained in this document are under whatever license Irné Barnard intended his creation to be used under.</t>
    </r>
  </si>
  <si>
    <t>ChangeLog</t>
  </si>
  <si>
    <r>
      <t xml:space="preserve">Corrected Entry </t>
    </r>
    <r>
      <rPr>
        <sz val="10"/>
        <color indexed="12"/>
        <rFont val="Arial"/>
        <family val="2"/>
      </rPr>
      <t>http://blog.xkcd.com/2011/03/19/radiation-chart/comment-page-8/#comment-26935</t>
    </r>
  </si>
  <si>
    <t>Sievert (SI notation)</t>
  </si>
  <si>
    <t xml:space="preserve"> Exposure</t>
  </si>
  <si>
    <t>Source</t>
  </si>
  <si>
    <t>d</t>
  </si>
  <si>
    <t>Sleeping next to someone</t>
  </si>
  <si>
    <t>Faktor 1000 (“cubic”)</t>
  </si>
  <si>
    <t>y</t>
  </si>
  <si>
    <t>Living within 50 miles of a nuclear power plant for a year</t>
  </si>
  <si>
    <t>Eating one banana</t>
  </si>
  <si>
    <t>Living within 50 miles of a coal power plant for a year</t>
  </si>
  <si>
    <t>One arm x-ray</t>
  </si>
  <si>
    <t>Using a CRT monitor for a year</t>
  </si>
  <si>
    <t>Extra dose from spending one day in an area with higher-tan-average natural background radiation, such as the Colorado plateau</t>
  </si>
  <si>
    <r>
      <t>Extra dose from spending one day in an average town near the Fukushima plant (as of March 17</t>
    </r>
    <r>
      <rPr>
        <vertAlign val="superscript"/>
        <sz val="10"/>
        <rFont val="Arial"/>
        <family val="2"/>
      </rPr>
      <t>th</t>
    </r>
    <r>
      <rPr>
        <sz val="10"/>
        <rFont val="Arial"/>
        <family val="2"/>
      </rPr>
      <t>, varies quite a bit)</t>
    </r>
  </si>
  <si>
    <t>Dental or hand x-ray</t>
  </si>
  <si>
    <t>Background dose received by an average person over one normal day</t>
  </si>
  <si>
    <t>Chest x-ray</t>
  </si>
  <si>
    <t>Airplane flight from New York to LA</t>
  </si>
  <si>
    <t>All previous doses conbined (incl chest x-ray)</t>
  </si>
  <si>
    <t>Living in a stone, brick, or concrete building for a year</t>
  </si>
  <si>
    <t>Average total dose from the Three Mile Island accident to someone living within 10miles</t>
  </si>
  <si>
    <t>EPA yearly release limit for a nuclear power plant</t>
  </si>
  <si>
    <t>Yearly dose from natural postassium in the body</t>
  </si>
  <si>
    <t>EPA yearly limit on radiation exposure to a single member of the public</t>
  </si>
  <si>
    <t>Maximum external dose from Three Mile Island accident</t>
  </si>
  <si>
    <t>Mammogram</t>
  </si>
  <si>
    <t>One-day dose at two sites 50km NW of Fukushima on 16.3, seen again on 17.3. However other areas near Fukushima saw barely-elevated doses.</t>
  </si>
  <si>
    <t>Normal yearly background dose. About 85% is from natural sources. Nearly all of the rest is from medical scans</t>
  </si>
  <si>
    <t>Chest CT scan</t>
  </si>
  <si>
    <t>h</t>
  </si>
  <si>
    <t>Dose from spending an hour on the grounds at the Chernobyl plant in 2010 (one spot. Other vary wildly)</t>
  </si>
  <si>
    <t>Maximum yearly dose permitted for US radiation workers</t>
  </si>
  <si>
    <t>EPA dose limit for emergency workers protecting valuable property</t>
  </si>
  <si>
    <t>Lowest one-year dose clearly linked to increased cancer risk</t>
  </si>
  <si>
    <t>Dose causing symptoms of radiation poisoning if received in a short time</t>
  </si>
  <si>
    <t>EPA dose limit for emergency workers in lifesaving operations</t>
  </si>
  <si>
    <t>Severe radiation poisoning, in some cases fatal</t>
  </si>
  <si>
    <t>Extremely severe radiation poisoning. Surviaval sometimes possible with prompt treatment</t>
  </si>
  <si>
    <t>Fatal dose, even with treatment</t>
  </si>
  <si>
    <t>One hour next to the Chernobyl reactor core after explosion and meltdown</t>
  </si>
  <si>
    <t>N</t>
  </si>
  <si>
    <t>Sievert normalized to a year</t>
  </si>
</sst>
</file>

<file path=xl/styles.xml><?xml version="1.0" encoding="utf-8"?>
<styleSheet xmlns="http://schemas.openxmlformats.org/spreadsheetml/2006/main">
  <numFmts count="4">
    <numFmt numFmtId="164" formatCode="GENERAL"/>
    <numFmt numFmtId="165" formatCode="DD/MM/YY"/>
    <numFmt numFmtId="166" formatCode="0.000000000"/>
    <numFmt numFmtId="167" formatCode="GENERAL"/>
  </numFmts>
  <fonts count="9">
    <font>
      <sz val="10"/>
      <name val="Arial"/>
      <family val="2"/>
    </font>
    <font>
      <b/>
      <sz val="12"/>
      <name val="Arial"/>
      <family val="2"/>
    </font>
    <font>
      <sz val="10"/>
      <color indexed="12"/>
      <name val="Arial"/>
      <family val="2"/>
    </font>
    <font>
      <b/>
      <i/>
      <sz val="12"/>
      <name val="Arial"/>
      <family val="2"/>
    </font>
    <font>
      <b/>
      <i/>
      <sz val="16"/>
      <name val="Arial"/>
      <family val="2"/>
    </font>
    <font>
      <vertAlign val="superscript"/>
      <sz val="10"/>
      <name val="Arial"/>
      <family val="2"/>
    </font>
    <font>
      <sz val="13"/>
      <name val="Arial"/>
      <family val="2"/>
    </font>
    <font>
      <sz val="9"/>
      <name val="Arial"/>
      <family val="2"/>
    </font>
    <font>
      <sz val="8"/>
      <name val="Arial"/>
      <family val="2"/>
    </font>
  </fonts>
  <fills count="3">
    <fill>
      <patternFill/>
    </fill>
    <fill>
      <patternFill patternType="gray125"/>
    </fill>
    <fill>
      <patternFill patternType="solid">
        <fgColor indexed="11"/>
        <bgColor indexed="64"/>
      </patternFill>
    </fill>
  </fills>
  <borders count="3">
    <border>
      <left/>
      <right/>
      <top/>
      <bottom/>
      <diagonal/>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ont="0" applyFill="0" applyBorder="0" applyProtection="0">
      <alignment horizontal="center"/>
    </xf>
  </cellStyleXfs>
  <cellXfs count="20">
    <xf numFmtId="164" fontId="0" fillId="0" borderId="0" xfId="0" applyAlignment="1">
      <alignment/>
    </xf>
    <xf numFmtId="164" fontId="1" fillId="0" borderId="1" xfId="0" applyFont="1" applyBorder="1" applyAlignment="1">
      <alignment/>
    </xf>
    <xf numFmtId="164" fontId="0" fillId="0" borderId="0" xfId="0" applyFont="1" applyAlignment="1">
      <alignment vertical="top" wrapText="1"/>
    </xf>
    <xf numFmtId="165" fontId="0" fillId="0" borderId="0" xfId="0" applyNumberFormat="1" applyAlignment="1">
      <alignment/>
    </xf>
    <xf numFmtId="164" fontId="0" fillId="0" borderId="0" xfId="0" applyAlignment="1">
      <alignment wrapText="1"/>
    </xf>
    <xf numFmtId="164" fontId="3" fillId="0" borderId="2" xfId="20" applyFont="1" applyBorder="1" applyAlignment="1">
      <alignment horizontal="center" vertical="center" wrapText="1"/>
    </xf>
    <xf numFmtId="164" fontId="3" fillId="0" borderId="2" xfId="20" applyFont="1" applyBorder="1" applyAlignment="1">
      <alignment horizontal="center" textRotation="90" wrapText="1"/>
    </xf>
    <xf numFmtId="164" fontId="3" fillId="0" borderId="0" xfId="0" applyFont="1" applyAlignment="1">
      <alignment horizontal="center" vertical="center" wrapText="1"/>
    </xf>
    <xf numFmtId="166" fontId="0" fillId="0" borderId="2" xfId="0" applyNumberFormat="1" applyBorder="1" applyAlignment="1">
      <alignment/>
    </xf>
    <xf numFmtId="164" fontId="0" fillId="0" borderId="2" xfId="0" applyFont="1" applyBorder="1" applyAlignment="1">
      <alignment horizontal="right"/>
    </xf>
    <xf numFmtId="164" fontId="0" fillId="0" borderId="2" xfId="0" applyFont="1" applyBorder="1" applyAlignment="1">
      <alignment horizontal="center"/>
    </xf>
    <xf numFmtId="164" fontId="0" fillId="2" borderId="0" xfId="0" applyFont="1" applyFill="1" applyAlignment="1">
      <alignment/>
    </xf>
    <xf numFmtId="166" fontId="0" fillId="2" borderId="2" xfId="0" applyNumberFormat="1" applyFill="1" applyBorder="1" applyAlignment="1">
      <alignment/>
    </xf>
    <xf numFmtId="164" fontId="0" fillId="2" borderId="2" xfId="0" applyFont="1" applyFill="1" applyBorder="1" applyAlignment="1">
      <alignment horizontal="right"/>
    </xf>
    <xf numFmtId="164" fontId="0" fillId="2" borderId="2" xfId="0" applyFont="1" applyFill="1" applyBorder="1" applyAlignment="1">
      <alignment horizontal="center"/>
    </xf>
    <xf numFmtId="164" fontId="0" fillId="2" borderId="0" xfId="0" applyFont="1" applyFill="1" applyAlignment="1">
      <alignment wrapText="1"/>
    </xf>
    <xf numFmtId="164" fontId="0" fillId="0" borderId="0" xfId="0" applyAlignment="1">
      <alignment horizontal="center"/>
    </xf>
    <xf numFmtId="164" fontId="3" fillId="0" borderId="0" xfId="0" applyFont="1" applyAlignment="1">
      <alignment/>
    </xf>
    <xf numFmtId="164" fontId="1" fillId="0" borderId="1" xfId="0" applyFont="1" applyBorder="1" applyAlignment="1">
      <alignment wrapText="1"/>
    </xf>
    <xf numFmtId="164" fontId="0" fillId="0" borderId="0" xfId="0" applyAlignment="1">
      <alignment/>
    </xf>
  </cellXfs>
  <cellStyles count="7">
    <cellStyle name="Normal" xfId="0"/>
    <cellStyle name="Comma" xfId="15"/>
    <cellStyle name="Comma [0]" xfId="16"/>
    <cellStyle name="Currency" xfId="17"/>
    <cellStyle name="Currency [0]" xfId="18"/>
    <cellStyle name="Percent" xfId="19"/>
    <cellStyle name="Heading"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Randal Munroe's Data</a:t>
            </a:r>
          </a:p>
        </c:rich>
      </c:tx>
      <c:layout/>
      <c:spPr>
        <a:noFill/>
        <a:ln>
          <a:noFill/>
        </a:ln>
      </c:spPr>
    </c:title>
    <c:plotArea>
      <c:layout/>
      <c:barChart>
        <c:barDir val="col"/>
        <c:grouping val="clustered"/>
        <c:varyColors val="0"/>
        <c:ser>
          <c:idx val="0"/>
          <c:order val="0"/>
          <c:tx>
            <c:strRef>
              <c:f>'Randal Monroe''s Data'!$B$1</c:f>
            </c:strRef>
          </c:tx>
          <c:spPr>
            <a:solidFill>
              <a:srgbClr val="00458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'Randal Monroe''s Data'!$E$2:$E$37</c:f>
              <c:strCache/>
            </c:strRef>
          </c:cat>
          <c:val>
            <c:numRef>
              <c:f>'Randal Monroe''s Data'!$B$2:$B$37</c:f>
              <c:numCache/>
            </c:numRef>
          </c:val>
        </c:ser>
        <c:ser>
          <c:idx val="1"/>
          <c:order val="1"/>
          <c:tx>
            <c:strRef>
              <c:f>'Randal Monroe''s Data'!$E$1</c:f>
            </c:strRef>
          </c:tx>
          <c:spPr>
            <a:solidFill>
              <a:srgbClr val="579D1C"/>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'Randal Monroe''s Data'!$E$2:$E$37</c:f>
              <c:strCache/>
            </c:strRef>
          </c:cat>
          <c:val>
            <c:numRef>
              <c:f>'Randal Monroe''s Data'!$E$2:$E$37</c:f>
              <c:numCache/>
            </c:numRef>
          </c:val>
        </c:ser>
        <c:gapWidth val="100"/>
        <c:axId val="394297"/>
        <c:axId val="3548674"/>
      </c:barChart>
      <c:catAx>
        <c:axId val="394297"/>
        <c:scaling>
          <c:orientation val="minMax"/>
        </c:scaling>
        <c:axPos val="b"/>
        <c:delete val="0"/>
        <c:numFmt formatCode="General" sourceLinked="1"/>
        <c:majorTickMark val="out"/>
        <c:minorTickMark val="none"/>
        <c:tickLblPos val="nextTo"/>
        <c:spPr>
          <a:ln w="3175">
            <a:solidFill>
              <a:srgbClr val="B3B3B3"/>
            </a:solidFill>
          </a:ln>
        </c:spPr>
        <c:txPr>
          <a:bodyPr vert="horz" rot="-2700000"/>
          <a:lstStyle/>
          <a:p>
            <a:pPr>
              <a:defRPr lang="en-US" cap="none" sz="900" b="0" i="0" u="none" baseline="0">
                <a:latin typeface="Arial"/>
                <a:ea typeface="Arial"/>
                <a:cs typeface="Arial"/>
              </a:defRPr>
            </a:pPr>
          </a:p>
        </c:txPr>
        <c:crossAx val="3548674"/>
        <c:crossesAt val="0"/>
        <c:auto val="1"/>
        <c:lblOffset val="100"/>
        <c:noMultiLvlLbl val="0"/>
      </c:catAx>
      <c:valAx>
        <c:axId val="3548674"/>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394297"/>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Randal Munroe's Data without Chernobyl normalized to a year</a:t>
            </a:r>
          </a:p>
        </c:rich>
      </c:tx>
      <c:layout/>
      <c:spPr>
        <a:noFill/>
        <a:ln>
          <a:noFill/>
        </a:ln>
      </c:spPr>
    </c:title>
    <c:plotArea>
      <c:layout/>
      <c:barChart>
        <c:barDir val="col"/>
        <c:grouping val="clustered"/>
        <c:varyColors val="0"/>
        <c:ser>
          <c:idx val="0"/>
          <c:order val="0"/>
          <c:tx>
            <c:strRef>
              <c:f>'normalized to 1y'!$B$1</c:f>
            </c:strRef>
          </c:tx>
          <c:spPr>
            <a:solidFill>
              <a:srgbClr val="00458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'normalized to 1y'!$D$2:$D$36</c:f>
              <c:strCache/>
            </c:strRef>
          </c:cat>
          <c:val>
            <c:numRef>
              <c:f>'normalized to 1y'!$B$2:$B$36</c:f>
              <c:numCache/>
            </c:numRef>
          </c:val>
        </c:ser>
        <c:ser>
          <c:idx val="1"/>
          <c:order val="1"/>
          <c:tx>
            <c:strRef>
              <c:f>'normalized to 1y'!$D$1</c:f>
            </c:strRef>
          </c:tx>
          <c:spPr>
            <a:solidFill>
              <a:srgbClr val="579D1C"/>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'normalized to 1y'!$D$2:$D$36</c:f>
              <c:strCache/>
            </c:strRef>
          </c:cat>
          <c:val>
            <c:numRef>
              <c:f>'normalized to 1y'!$D$2:$D$36</c:f>
              <c:numCache/>
            </c:numRef>
          </c:val>
        </c:ser>
        <c:gapWidth val="100"/>
        <c:axId val="31938067"/>
        <c:axId val="19007148"/>
      </c:barChart>
      <c:catAx>
        <c:axId val="31938067"/>
        <c:scaling>
          <c:orientation val="minMax"/>
        </c:scaling>
        <c:axPos val="b"/>
        <c:delete val="0"/>
        <c:numFmt formatCode="General" sourceLinked="1"/>
        <c:majorTickMark val="out"/>
        <c:minorTickMark val="none"/>
        <c:tickLblPos val="nextTo"/>
        <c:spPr>
          <a:ln w="3175">
            <a:solidFill>
              <a:srgbClr val="B3B3B3"/>
            </a:solidFill>
          </a:ln>
        </c:spPr>
        <c:txPr>
          <a:bodyPr vert="horz" rot="-2700000"/>
          <a:lstStyle/>
          <a:p>
            <a:pPr>
              <a:defRPr lang="en-US" cap="none" sz="1000" b="0" i="0" u="none" baseline="0">
                <a:latin typeface="Arial"/>
                <a:ea typeface="Arial"/>
                <a:cs typeface="Arial"/>
              </a:defRPr>
            </a:pPr>
          </a:p>
        </c:txPr>
        <c:crossAx val="19007148"/>
        <c:crossesAt val="0"/>
        <c:auto val="1"/>
        <c:lblOffset val="100"/>
        <c:noMultiLvlLbl val="0"/>
      </c:catAx>
      <c:valAx>
        <c:axId val="19007148"/>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31938067"/>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0</xdr:rowOff>
    </xdr:from>
    <xdr:to>
      <xdr:col>18</xdr:col>
      <xdr:colOff>47625</xdr:colOff>
      <xdr:row>69</xdr:row>
      <xdr:rowOff>123825</xdr:rowOff>
    </xdr:to>
    <xdr:graphicFrame>
      <xdr:nvGraphicFramePr>
        <xdr:cNvPr id="1" name="Chart 1"/>
        <xdr:cNvGraphicFramePr/>
      </xdr:nvGraphicFramePr>
      <xdr:xfrm>
        <a:off x="333375" y="0"/>
        <a:ext cx="13601700" cy="11296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304800</xdr:colOff>
      <xdr:row>76</xdr:row>
      <xdr:rowOff>28575</xdr:rowOff>
    </xdr:to>
    <xdr:graphicFrame>
      <xdr:nvGraphicFramePr>
        <xdr:cNvPr id="1" name="Chart 1"/>
        <xdr:cNvGraphicFramePr/>
      </xdr:nvGraphicFramePr>
      <xdr:xfrm>
        <a:off x="0" y="0"/>
        <a:ext cx="17278350" cy="12334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log.xkcd.com/2011/03/19/radiation-chart/comment-page-8/#comment-26935"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5"/>
  <sheetViews>
    <sheetView zoomScale="85" zoomScaleNormal="85" workbookViewId="0" topLeftCell="A1">
      <selection activeCell="A6" sqref="A6"/>
    </sheetView>
  </sheetViews>
  <sheetFormatPr defaultColWidth="12.57421875" defaultRowHeight="12.75"/>
  <cols>
    <col min="1" max="1" width="85.28125" style="0" customWidth="1"/>
    <col min="2" max="16384" width="11.57421875" style="0" customWidth="1"/>
  </cols>
  <sheetData>
    <row r="1" ht="15">
      <c r="A1" s="1" t="s">
        <v>0</v>
      </c>
    </row>
    <row r="2" ht="270" customHeight="1">
      <c r="A2" s="2" t="s">
        <v>1</v>
      </c>
    </row>
    <row r="4" ht="15">
      <c r="A4" s="1" t="s">
        <v>2</v>
      </c>
    </row>
    <row r="5" spans="1:2" ht="12.75">
      <c r="A5" t="s">
        <v>3</v>
      </c>
      <c r="B5" s="3">
        <v>40629</v>
      </c>
    </row>
  </sheetData>
  <sheetProtection selectLockedCells="1" selectUnlockedCells="1"/>
  <hyperlinks>
    <hyperlink ref="A5" r:id="rId1" display="http://blog.xkcd.com/2011/03/19/radiation-chart/comment-page-8/#comment-26935"/>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37"/>
  <sheetViews>
    <sheetView zoomScale="85" zoomScaleNormal="85" workbookViewId="0" topLeftCell="A7">
      <selection activeCell="A32" sqref="A32"/>
    </sheetView>
  </sheetViews>
  <sheetFormatPr defaultColWidth="12.57421875" defaultRowHeight="12.75"/>
  <cols>
    <col min="1" max="1" width="3.8515625" style="0" customWidth="1"/>
    <col min="2" max="2" width="15.00390625" style="0" customWidth="1"/>
    <col min="3" max="3" width="9.8515625" style="0" customWidth="1"/>
    <col min="4" max="4" width="4.00390625" style="0" customWidth="1"/>
    <col min="5" max="5" width="79.140625" style="4" customWidth="1"/>
    <col min="6" max="6" width="19.28125" style="0" customWidth="1"/>
    <col min="7" max="7" width="19.8515625" style="0" customWidth="1"/>
    <col min="8" max="16384" width="11.57421875" style="0" customWidth="1"/>
  </cols>
  <sheetData>
    <row r="1" spans="2:5" ht="69" customHeight="1">
      <c r="B1" s="5" t="s">
        <v>4</v>
      </c>
      <c r="C1" s="5"/>
      <c r="D1" s="6" t="s">
        <v>5</v>
      </c>
      <c r="E1" s="7" t="s">
        <v>6</v>
      </c>
    </row>
    <row r="2" spans="1:7" ht="12.75">
      <c r="A2">
        <v>1</v>
      </c>
      <c r="B2" s="8">
        <v>5E-08</v>
      </c>
      <c r="C2" s="9" t="str">
        <f>CONV_NUM2SI(B2,"0.###########")&amp;"Sv"</f>
        <v>50 nSv</v>
      </c>
      <c r="D2" s="10" t="s">
        <v>7</v>
      </c>
      <c r="E2" s="4" t="s">
        <v>8</v>
      </c>
      <c r="G2" s="11" t="s">
        <v>9</v>
      </c>
    </row>
    <row r="3" spans="1:5" ht="12.75">
      <c r="A3">
        <v>2</v>
      </c>
      <c r="B3" s="8">
        <v>9E-08</v>
      </c>
      <c r="C3" s="9" t="str">
        <f>CONV_NUM2SI(B3,"0.###########")&amp;"Sv"</f>
        <v>90 nSv</v>
      </c>
      <c r="D3" s="10" t="s">
        <v>10</v>
      </c>
      <c r="E3" s="4" t="s">
        <v>11</v>
      </c>
    </row>
    <row r="4" spans="1:5" ht="12.75">
      <c r="A4">
        <v>3</v>
      </c>
      <c r="B4" s="8">
        <v>1E-07</v>
      </c>
      <c r="C4" s="9" t="str">
        <f>CONV_NUM2SI(B4,"0.###########")&amp;"Sv"</f>
        <v>100 nSv</v>
      </c>
      <c r="D4" s="10"/>
      <c r="E4" s="4" t="s">
        <v>12</v>
      </c>
    </row>
    <row r="5" spans="1:5" ht="12.75">
      <c r="A5">
        <v>4</v>
      </c>
      <c r="B5" s="8">
        <v>3E-07</v>
      </c>
      <c r="C5" s="9" t="str">
        <f>CONV_NUM2SI(B5,"0.###########")&amp;"Sv"</f>
        <v>300 nSv</v>
      </c>
      <c r="D5" s="10" t="s">
        <v>10</v>
      </c>
      <c r="E5" s="4" t="s">
        <v>13</v>
      </c>
    </row>
    <row r="6" spans="1:5" s="11" customFormat="1" ht="12.75">
      <c r="A6" s="11">
        <v>5</v>
      </c>
      <c r="B6" s="12">
        <v>1E-06</v>
      </c>
      <c r="C6" s="13" t="str">
        <f>CONV_NUM2SI(B6,"0.###########")&amp;"Sv"</f>
        <v>1 µSv</v>
      </c>
      <c r="D6" s="14"/>
      <c r="E6" s="15" t="s">
        <v>14</v>
      </c>
    </row>
    <row r="7" spans="1:5" ht="12.75">
      <c r="A7">
        <v>6</v>
      </c>
      <c r="B7" s="8">
        <v>1E-06</v>
      </c>
      <c r="C7" s="9" t="str">
        <f>CONV_NUM2SI(B7,"0.###########")&amp;"Sv"</f>
        <v>1 µSv</v>
      </c>
      <c r="D7" s="10" t="s">
        <v>10</v>
      </c>
      <c r="E7" s="4" t="s">
        <v>15</v>
      </c>
    </row>
    <row r="8" spans="1:5" ht="23.25">
      <c r="A8">
        <v>7</v>
      </c>
      <c r="B8" s="8">
        <v>1.2E-06</v>
      </c>
      <c r="C8" s="9" t="str">
        <f>CONV_NUM2SI(B8,"0.###########")&amp;"Sv"</f>
        <v>1.2 µSv</v>
      </c>
      <c r="D8" s="10" t="s">
        <v>7</v>
      </c>
      <c r="E8" s="4" t="s">
        <v>16</v>
      </c>
    </row>
    <row r="9" spans="1:5" ht="24">
      <c r="A9">
        <v>8</v>
      </c>
      <c r="B9" s="8">
        <v>3.5E-06</v>
      </c>
      <c r="C9" s="9" t="str">
        <f>CONV_NUM2SI(B9,"0.###########")&amp;"Sv"</f>
        <v>3.5 µSv</v>
      </c>
      <c r="D9" s="10" t="s">
        <v>7</v>
      </c>
      <c r="E9" s="4" t="s">
        <v>17</v>
      </c>
    </row>
    <row r="10" spans="1:5" ht="12.75">
      <c r="A10">
        <v>9</v>
      </c>
      <c r="B10" s="8">
        <v>4.9999999999999996E-06</v>
      </c>
      <c r="C10" s="9" t="str">
        <f>CONV_NUM2SI(B10,"0.###########")&amp;"Sv"</f>
        <v>5 µSv</v>
      </c>
      <c r="D10" s="10"/>
      <c r="E10" s="4" t="s">
        <v>18</v>
      </c>
    </row>
    <row r="11" spans="1:5" ht="12.75">
      <c r="A11">
        <v>10</v>
      </c>
      <c r="B11" s="8">
        <v>1E-05</v>
      </c>
      <c r="C11" s="9" t="str">
        <f>CONV_NUM2SI(B11,"0.###########")&amp;"Sv"</f>
        <v>10 µSv</v>
      </c>
      <c r="D11" s="10" t="s">
        <v>7</v>
      </c>
      <c r="E11" s="4" t="s">
        <v>19</v>
      </c>
    </row>
    <row r="12" spans="1:5" ht="12.75">
      <c r="A12">
        <v>11</v>
      </c>
      <c r="B12" s="8">
        <v>2E-05</v>
      </c>
      <c r="C12" s="9" t="str">
        <f>CONV_NUM2SI(B12,"0.###########")&amp;"Sv"</f>
        <v>20 µSv</v>
      </c>
      <c r="D12" s="10"/>
      <c r="E12" s="4" t="s">
        <v>20</v>
      </c>
    </row>
    <row r="13" spans="1:5" ht="12.75">
      <c r="A13">
        <v>12</v>
      </c>
      <c r="B13" s="8">
        <v>4E-05</v>
      </c>
      <c r="C13" s="9" t="str">
        <f>CONV_NUM2SI(B13,"0.###########")&amp;"Sv"</f>
        <v>40 µSv</v>
      </c>
      <c r="D13" s="10"/>
      <c r="E13" s="4" t="s">
        <v>21</v>
      </c>
    </row>
    <row r="14" spans="1:4" ht="21" customHeight="1">
      <c r="A14">
        <v>13</v>
      </c>
      <c r="C14" s="9"/>
      <c r="D14" s="16"/>
    </row>
    <row r="15" spans="1:5" ht="12.75">
      <c r="A15">
        <v>14</v>
      </c>
      <c r="B15" s="8">
        <f>ROUND(SUM(B2:B14),6)</f>
        <v>8.2E-05</v>
      </c>
      <c r="C15" s="9" t="str">
        <f>CONV_NUM2SI(B15,"0.###########")&amp;"Sv"</f>
        <v>82 µSv</v>
      </c>
      <c r="D15" s="10"/>
      <c r="E15" s="4" t="s">
        <v>22</v>
      </c>
    </row>
    <row r="16" spans="1:5" ht="12.75">
      <c r="A16">
        <v>15</v>
      </c>
      <c r="B16" s="8">
        <v>7.000000000000001E-05</v>
      </c>
      <c r="C16" s="9" t="str">
        <f>CONV_NUM2SI(B16,"0.###########")&amp;"Sv"</f>
        <v>70 µSv</v>
      </c>
      <c r="D16" s="10" t="s">
        <v>10</v>
      </c>
      <c r="E16" s="4" t="s">
        <v>23</v>
      </c>
    </row>
    <row r="17" spans="1:5" ht="12.75">
      <c r="A17">
        <v>16</v>
      </c>
      <c r="B17" s="8">
        <v>8E-05</v>
      </c>
      <c r="C17" s="9" t="str">
        <f>CONV_NUM2SI(B17,"0.###########")&amp;"Sv"</f>
        <v>80 µSv</v>
      </c>
      <c r="D17" s="10"/>
      <c r="E17" s="4" t="s">
        <v>24</v>
      </c>
    </row>
    <row r="18" spans="1:5" ht="12.75">
      <c r="A18">
        <v>17</v>
      </c>
      <c r="B18" s="8">
        <v>0.00025</v>
      </c>
      <c r="C18" s="9" t="str">
        <f>CONV_NUM2SI(B18,"0.###########")&amp;"Sv"</f>
        <v>250 µSv</v>
      </c>
      <c r="D18" s="10" t="s">
        <v>10</v>
      </c>
      <c r="E18" s="4" t="s">
        <v>25</v>
      </c>
    </row>
    <row r="19" spans="1:5" ht="12.75">
      <c r="A19">
        <v>18</v>
      </c>
      <c r="B19" s="8">
        <v>0.00039000000000000005</v>
      </c>
      <c r="C19" s="9" t="str">
        <f>CONV_NUM2SI(B19,"0.###########")&amp;"Sv"</f>
        <v>390 µSv</v>
      </c>
      <c r="D19" s="10" t="s">
        <v>10</v>
      </c>
      <c r="E19" s="4" t="s">
        <v>26</v>
      </c>
    </row>
    <row r="20" spans="1:5" s="11" customFormat="1" ht="12.75">
      <c r="A20" s="11">
        <v>19</v>
      </c>
      <c r="B20" s="12">
        <v>0.001</v>
      </c>
      <c r="C20" s="13" t="str">
        <f>CONV_NUM2SI(B20,"0.###########")&amp;"Sv"</f>
        <v>1 mSv</v>
      </c>
      <c r="D20" s="14" t="s">
        <v>10</v>
      </c>
      <c r="E20" s="15" t="s">
        <v>27</v>
      </c>
    </row>
    <row r="21" spans="1:5" ht="12.75">
      <c r="A21">
        <v>20</v>
      </c>
      <c r="B21" s="8">
        <v>0.001</v>
      </c>
      <c r="C21" s="9" t="str">
        <f>CONV_NUM2SI(B21,"0.###########")&amp;"Sv"</f>
        <v>1 mSv</v>
      </c>
      <c r="D21" s="10"/>
      <c r="E21" s="4" t="s">
        <v>28</v>
      </c>
    </row>
    <row r="22" spans="1:5" ht="12.75">
      <c r="A22">
        <v>21</v>
      </c>
      <c r="B22" s="8">
        <v>0.003</v>
      </c>
      <c r="C22" s="9" t="str">
        <f>CONV_NUM2SI(B22,"0.###########")&amp;"Sv"</f>
        <v>3 mSv</v>
      </c>
      <c r="D22" s="10"/>
      <c r="E22" s="4" t="s">
        <v>29</v>
      </c>
    </row>
    <row r="23" spans="1:5" ht="23.25">
      <c r="A23">
        <v>22</v>
      </c>
      <c r="B23" s="8">
        <v>0.0036000000000000003</v>
      </c>
      <c r="C23" s="9" t="str">
        <f>CONV_NUM2SI(B23,"0.###########")&amp;"Sv"</f>
        <v>3.6 mSv</v>
      </c>
      <c r="D23" s="10" t="s">
        <v>7</v>
      </c>
      <c r="E23" s="4" t="s">
        <v>30</v>
      </c>
    </row>
    <row r="24" spans="1:5" ht="23.25">
      <c r="A24">
        <v>23</v>
      </c>
      <c r="B24" s="8">
        <v>0.0036500000000000005</v>
      </c>
      <c r="C24" s="9" t="str">
        <f>CONV_NUM2SI(B24,"0.###########")&amp;"Sv"</f>
        <v>3.65 mSv</v>
      </c>
      <c r="D24" s="10" t="s">
        <v>10</v>
      </c>
      <c r="E24" s="4" t="s">
        <v>31</v>
      </c>
    </row>
    <row r="25" spans="1:5" ht="12.75">
      <c r="A25">
        <v>24</v>
      </c>
      <c r="B25" s="8">
        <v>0.0058000000000000005</v>
      </c>
      <c r="C25" s="9" t="str">
        <f>CONV_NUM2SI(B25,"0.###########")&amp;"Sv"</f>
        <v>5.8 mSv</v>
      </c>
      <c r="D25" s="10" t="s">
        <v>10</v>
      </c>
      <c r="E25" s="4" t="s">
        <v>32</v>
      </c>
    </row>
    <row r="26" spans="1:5" ht="23.25">
      <c r="A26">
        <v>25</v>
      </c>
      <c r="B26" s="8">
        <v>0.006</v>
      </c>
      <c r="C26" s="9" t="str">
        <f>CONV_NUM2SI(B26,"0.###########")&amp;"Sv"</f>
        <v>6 mSv</v>
      </c>
      <c r="D26" s="10" t="s">
        <v>33</v>
      </c>
      <c r="E26" s="4" t="s">
        <v>34</v>
      </c>
    </row>
    <row r="27" spans="1:5" ht="12.75">
      <c r="A27">
        <v>26</v>
      </c>
      <c r="B27" s="8">
        <v>0.05</v>
      </c>
      <c r="C27" s="9" t="str">
        <f>CONV_NUM2SI(B27,"0.###########")&amp;"Sv"</f>
        <v>50 mSv</v>
      </c>
      <c r="D27" s="10" t="s">
        <v>10</v>
      </c>
      <c r="E27" s="4" t="s">
        <v>35</v>
      </c>
    </row>
    <row r="28" spans="1:3" ht="21" customHeight="1">
      <c r="A28">
        <v>27</v>
      </c>
      <c r="C28" s="9"/>
    </row>
    <row r="29" spans="1:5" ht="12.75">
      <c r="A29">
        <v>28</v>
      </c>
      <c r="B29" s="8">
        <f>ROUND(SUM(B15:B27),3)</f>
        <v>0.075</v>
      </c>
      <c r="C29" s="9" t="str">
        <f>CONV_NUM2SI(B29,"0.###########")&amp;"Sv"</f>
        <v>75 mSv</v>
      </c>
      <c r="D29" s="10"/>
      <c r="E29" s="4" t="s">
        <v>22</v>
      </c>
    </row>
    <row r="30" spans="1:5" ht="12.75">
      <c r="A30">
        <v>29</v>
      </c>
      <c r="B30" s="8">
        <v>0.1</v>
      </c>
      <c r="C30" s="9" t="str">
        <f>CONV_NUM2SI(B30,"0.###########")&amp;"Sv"</f>
        <v>100 mSv</v>
      </c>
      <c r="D30" s="10"/>
      <c r="E30" s="4" t="s">
        <v>36</v>
      </c>
    </row>
    <row r="31" spans="1:5" ht="12.75">
      <c r="A31">
        <v>30</v>
      </c>
      <c r="B31" s="8">
        <v>0.1</v>
      </c>
      <c r="C31" s="9" t="str">
        <f>CONV_NUM2SI(B31,"0.###########")&amp;"Sv"</f>
        <v>100 mSv</v>
      </c>
      <c r="D31" s="10" t="s">
        <v>10</v>
      </c>
      <c r="E31" s="4" t="s">
        <v>37</v>
      </c>
    </row>
    <row r="32" spans="1:5" ht="12.75">
      <c r="A32">
        <v>32</v>
      </c>
      <c r="B32" s="8">
        <v>0.4</v>
      </c>
      <c r="C32" s="9" t="str">
        <f>CONV_NUM2SI(B32,"0.###########")&amp;"Sv"</f>
        <v>400 mSv</v>
      </c>
      <c r="D32" s="10"/>
      <c r="E32" s="4" t="s">
        <v>38</v>
      </c>
    </row>
    <row r="33" spans="1:5" ht="12.75">
      <c r="A33">
        <v>31</v>
      </c>
      <c r="B33" s="8">
        <v>0.75</v>
      </c>
      <c r="C33" s="9" t="str">
        <f>CONV_NUM2SI(B33,"0.###########")&amp;"Sv"</f>
        <v>750 mSv</v>
      </c>
      <c r="D33" s="10"/>
      <c r="E33" s="4" t="s">
        <v>39</v>
      </c>
    </row>
    <row r="34" spans="1:5" s="11" customFormat="1" ht="12.75">
      <c r="A34" s="11">
        <v>33</v>
      </c>
      <c r="B34" s="12">
        <v>2</v>
      </c>
      <c r="C34" s="13" t="str">
        <f>CONV_NUM2SI(B34,"0.###########")&amp;"Sv"</f>
        <v>2 Sv</v>
      </c>
      <c r="D34" s="14"/>
      <c r="E34" s="15" t="s">
        <v>40</v>
      </c>
    </row>
    <row r="35" spans="1:5" ht="12.75">
      <c r="A35">
        <v>34</v>
      </c>
      <c r="B35" s="8">
        <v>4</v>
      </c>
      <c r="C35" s="9" t="str">
        <f>CONV_NUM2SI(B35,"0.###########")&amp;"Sv"</f>
        <v>4 Sv</v>
      </c>
      <c r="D35" s="10"/>
      <c r="E35" s="4" t="s">
        <v>41</v>
      </c>
    </row>
    <row r="36" spans="1:5" ht="12.75">
      <c r="A36">
        <v>35</v>
      </c>
      <c r="B36" s="8">
        <v>8</v>
      </c>
      <c r="C36" s="9" t="str">
        <f>CONV_NUM2SI(B36,"0.###########")&amp;"Sv"</f>
        <v>8 Sv</v>
      </c>
      <c r="D36" s="10"/>
      <c r="E36" s="4" t="s">
        <v>42</v>
      </c>
    </row>
    <row r="37" spans="1:5" ht="12.75">
      <c r="A37">
        <v>36</v>
      </c>
      <c r="B37" s="8">
        <v>300</v>
      </c>
      <c r="C37" s="9" t="str">
        <f>CONV_NUM2SI(B37,"0.###########")&amp;"Sv"</f>
        <v>300 Sv</v>
      </c>
      <c r="D37" s="10" t="s">
        <v>33</v>
      </c>
      <c r="E37" s="4" t="s">
        <v>43</v>
      </c>
    </row>
  </sheetData>
  <sheetProtection selectLockedCells="1" selectUnlockedCells="1"/>
  <mergeCells count="1">
    <mergeCell ref="B1:C1"/>
  </mergeCell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37"/>
  <sheetViews>
    <sheetView zoomScale="85" zoomScaleNormal="85" workbookViewId="0" topLeftCell="A1">
      <selection activeCell="D37" sqref="D37"/>
    </sheetView>
  </sheetViews>
  <sheetFormatPr defaultColWidth="12.57421875" defaultRowHeight="12.75"/>
  <cols>
    <col min="1" max="1" width="3.8515625" style="0" customWidth="1"/>
    <col min="2" max="2" width="19.28125" style="0" customWidth="1"/>
    <col min="3" max="3" width="11.57421875" style="0" customWidth="1"/>
    <col min="4" max="4" width="95.00390625" style="4" customWidth="1"/>
    <col min="5" max="5" width="14.00390625" style="0" customWidth="1"/>
    <col min="6" max="6" width="17.57421875" style="0" customWidth="1"/>
    <col min="7" max="7" width="59.8515625" style="0" customWidth="1"/>
    <col min="8" max="16384" width="11.57421875" style="0" customWidth="1"/>
  </cols>
  <sheetData>
    <row r="1" spans="1:7" ht="15.75" customHeight="1">
      <c r="A1" s="17" t="s">
        <v>44</v>
      </c>
      <c r="B1" s="5" t="s">
        <v>45</v>
      </c>
      <c r="C1" s="5"/>
      <c r="D1" s="5" t="str">
        <f>'Randal Monroe''s Data'!E1</f>
        <v>Source</v>
      </c>
      <c r="E1" s="5" t="s">
        <v>45</v>
      </c>
      <c r="F1" s="5"/>
      <c r="G1" s="5" t="str">
        <f>'Randal Monroe''s Data'!E1</f>
        <v>Source</v>
      </c>
    </row>
    <row r="2" spans="1:4" ht="12.75">
      <c r="A2">
        <v>1</v>
      </c>
      <c r="B2" s="8">
        <f>'Randal Monroe''s Data'!B2*IF('Randal Monroe''s Data'!D2="d",365,IF('Randal Monroe''s Data'!D2="h",365*24,1))</f>
        <v>1.825E-05</v>
      </c>
      <c r="C2" s="9" t="str">
        <f>CONV_NUM2SI(B2,"0.##")&amp;"Sv"</f>
        <v>18.25 µSv</v>
      </c>
      <c r="D2" s="4" t="str">
        <f>'Randal Monroe''s Data'!E2</f>
        <v>Sleeping next to someone</v>
      </c>
    </row>
    <row r="3" spans="1:4" ht="12.75">
      <c r="A3">
        <v>2</v>
      </c>
      <c r="B3" s="8">
        <f>'Randal Monroe''s Data'!B3*IF('Randal Monroe''s Data'!D3="d",365,IF('Randal Monroe''s Data'!D3="h",365*24,1))</f>
        <v>9E-08</v>
      </c>
      <c r="C3" s="9" t="str">
        <f>CONV_NUM2SI(B3,"0.##")&amp;"Sv"</f>
        <v>90 nSv</v>
      </c>
      <c r="D3" s="4" t="str">
        <f>'Randal Monroe''s Data'!E3</f>
        <v>Living within 50 miles of a nuclear power plant for a year</v>
      </c>
    </row>
    <row r="4" spans="1:4" ht="12.75">
      <c r="A4">
        <v>3</v>
      </c>
      <c r="B4" s="8">
        <f>'Randal Monroe''s Data'!B4*IF('Randal Monroe''s Data'!D4="d",365,IF('Randal Monroe''s Data'!D4="h",365*24,1))</f>
        <v>1E-07</v>
      </c>
      <c r="C4" s="9" t="str">
        <f>CONV_NUM2SI(B4,"0.##")&amp;"Sv"</f>
        <v>100 nSv</v>
      </c>
      <c r="D4" s="4" t="str">
        <f>'Randal Monroe''s Data'!E4</f>
        <v>Eating one banana</v>
      </c>
    </row>
    <row r="5" spans="1:4" ht="12.75">
      <c r="A5">
        <v>4</v>
      </c>
      <c r="B5" s="8">
        <f>'Randal Monroe''s Data'!B5*IF('Randal Monroe''s Data'!D5="d",365,IF('Randal Monroe''s Data'!D5="h",365*24,1))</f>
        <v>3E-07</v>
      </c>
      <c r="C5" s="9" t="str">
        <f>CONV_NUM2SI(B5,"0.##")&amp;"Sv"</f>
        <v>300 nSv</v>
      </c>
      <c r="D5" s="4" t="str">
        <f>'Randal Monroe''s Data'!E5</f>
        <v>Living within 50 miles of a coal power plant for a year</v>
      </c>
    </row>
    <row r="6" spans="1:4" ht="12.75">
      <c r="A6">
        <v>5</v>
      </c>
      <c r="B6" s="8">
        <f>'Randal Monroe''s Data'!B6*IF('Randal Monroe''s Data'!D6="d",365,IF('Randal Monroe''s Data'!D6="h",365*24,1))</f>
        <v>1E-06</v>
      </c>
      <c r="C6" s="9" t="str">
        <f>CONV_NUM2SI(B6,"0.##")&amp;"Sv"</f>
        <v>1 µSv</v>
      </c>
      <c r="D6" s="4" t="str">
        <f>'Randal Monroe''s Data'!E6</f>
        <v>One arm x-ray</v>
      </c>
    </row>
    <row r="7" spans="1:4" ht="12.75">
      <c r="A7">
        <v>6</v>
      </c>
      <c r="B7" s="8">
        <f>'Randal Monroe''s Data'!B7*IF('Randal Monroe''s Data'!D7="d",365,IF('Randal Monroe''s Data'!D7="h",365*24,1))</f>
        <v>1E-06</v>
      </c>
      <c r="C7" s="9" t="str">
        <f>CONV_NUM2SI(B7,"0.##")&amp;"Sv"</f>
        <v>1 µSv</v>
      </c>
      <c r="D7" s="4" t="str">
        <f>'Randal Monroe''s Data'!E7</f>
        <v>Using a CRT monitor for a year</v>
      </c>
    </row>
    <row r="8" spans="1:4" ht="23.25">
      <c r="A8">
        <v>7</v>
      </c>
      <c r="B8" s="8">
        <f>'Randal Monroe''s Data'!B8*IF('Randal Monroe''s Data'!D8="d",365,IF('Randal Monroe''s Data'!D8="h",365*24,1))</f>
        <v>0.00043799999999999997</v>
      </c>
      <c r="C8" s="9" t="str">
        <f>CONV_NUM2SI(B8,"0.##")&amp;"Sv"</f>
        <v>438 µSv</v>
      </c>
      <c r="D8" s="4" t="str">
        <f>'Randal Monroe''s Data'!E8</f>
        <v>Extra dose from spending one day in an area with higher-tan-average natural background radiation, such as the Colorado plateau</v>
      </c>
    </row>
    <row r="9" spans="1:4" ht="23.25">
      <c r="A9">
        <v>8</v>
      </c>
      <c r="B9" s="8">
        <f>'Randal Monroe''s Data'!B9*IF('Randal Monroe''s Data'!D9="d",365,IF('Randal Monroe''s Data'!D9="h",365*24,1))</f>
        <v>0.0012775</v>
      </c>
      <c r="C9" s="9" t="str">
        <f>CONV_NUM2SI(B9,"0.##")&amp;"Sv"</f>
        <v>1.28 mSv</v>
      </c>
      <c r="D9" s="4" t="str">
        <f>'Randal Monroe''s Data'!E9</f>
        <v>Extra dose from spending one day in an average town near the Fukushima plant (as of March 17th, varies quite a bit)</v>
      </c>
    </row>
    <row r="10" spans="1:4" ht="12.75">
      <c r="A10">
        <v>9</v>
      </c>
      <c r="B10" s="8">
        <f>'Randal Monroe''s Data'!B10*IF('Randal Monroe''s Data'!D10="d",365,IF('Randal Monroe''s Data'!D10="h",365*24,1))</f>
        <v>4.9999999999999996E-06</v>
      </c>
      <c r="C10" s="9" t="str">
        <f>CONV_NUM2SI(B10,"0.##")&amp;"Sv"</f>
        <v>5 µSv</v>
      </c>
      <c r="D10" s="4" t="str">
        <f>'Randal Monroe''s Data'!E10</f>
        <v>Dental or hand x-ray</v>
      </c>
    </row>
    <row r="11" spans="1:4" ht="12.75">
      <c r="A11">
        <v>10</v>
      </c>
      <c r="B11" s="8">
        <f>'Randal Monroe''s Data'!B11*IF('Randal Monroe''s Data'!D11="d",365,IF('Randal Monroe''s Data'!D11="h",365*24,1))</f>
        <v>0.0036500000000000005</v>
      </c>
      <c r="C11" s="9" t="str">
        <f>CONV_NUM2SI(B11,"0.##")&amp;"Sv"</f>
        <v>3.65 mSv</v>
      </c>
      <c r="D11" s="4" t="str">
        <f>'Randal Monroe''s Data'!E11</f>
        <v>Background dose received by an average person over one normal day</v>
      </c>
    </row>
    <row r="12" spans="1:4" ht="12.75">
      <c r="A12">
        <v>11</v>
      </c>
      <c r="B12" s="8">
        <f>'Randal Monroe''s Data'!B12*IF('Randal Monroe''s Data'!D12="d",365,IF('Randal Monroe''s Data'!D12="h",365*24,1))</f>
        <v>2E-05</v>
      </c>
      <c r="C12" s="9" t="str">
        <f>CONV_NUM2SI(B12,"0.##")&amp;"Sv"</f>
        <v>20 µSv</v>
      </c>
      <c r="D12" s="4" t="str">
        <f>'Randal Monroe''s Data'!E12</f>
        <v>Chest x-ray</v>
      </c>
    </row>
    <row r="13" spans="1:4" ht="12.75">
      <c r="A13">
        <v>12</v>
      </c>
      <c r="B13" s="8">
        <f>'Randal Monroe''s Data'!B13*IF('Randal Monroe''s Data'!D13="d",365,IF('Randal Monroe''s Data'!D13="h",365*24,1))</f>
        <v>4E-05</v>
      </c>
      <c r="C13" s="9" t="str">
        <f>CONV_NUM2SI(B13,"0.##")&amp;"Sv"</f>
        <v>40 µSv</v>
      </c>
      <c r="D13" s="4" t="str">
        <f>'Randal Monroe''s Data'!E13</f>
        <v>Airplane flight from New York to LA</v>
      </c>
    </row>
    <row r="14" spans="1:4" ht="12.75">
      <c r="A14">
        <v>13</v>
      </c>
      <c r="B14" s="16"/>
      <c r="C14" s="9"/>
      <c r="D14" s="4">
        <f>'Randal Monroe''s Data'!E14</f>
        <v>0</v>
      </c>
    </row>
    <row r="15" spans="1:4" ht="12.75">
      <c r="A15">
        <v>14</v>
      </c>
      <c r="B15" s="8">
        <f>ROUND(SUM(B2:B14),6)</f>
        <v>0.005451</v>
      </c>
      <c r="C15" s="9" t="str">
        <f>CONV_NUM2SI(B15,"0.##")&amp;"Sv"</f>
        <v>5.45 mSv</v>
      </c>
      <c r="D15" s="4" t="str">
        <f>'Randal Monroe''s Data'!E15</f>
        <v>All previous doses conbined (incl chest x-ray)</v>
      </c>
    </row>
    <row r="16" spans="1:4" ht="12.75">
      <c r="A16">
        <v>15</v>
      </c>
      <c r="B16" s="8">
        <f>'Randal Monroe''s Data'!B16*IF('Randal Monroe''s Data'!D16="d",365,IF('Randal Monroe''s Data'!D16="h",365*24,1))</f>
        <v>7.000000000000001E-05</v>
      </c>
      <c r="C16" s="9" t="str">
        <f>CONV_NUM2SI(B16,"0.##")&amp;"Sv"</f>
        <v>70 µSv</v>
      </c>
      <c r="D16" s="4" t="str">
        <f>'Randal Monroe''s Data'!E16</f>
        <v>Living in a stone, brick, or concrete building for a year</v>
      </c>
    </row>
    <row r="17" spans="1:4" ht="12.75">
      <c r="A17">
        <v>16</v>
      </c>
      <c r="B17" s="8">
        <f>'Randal Monroe''s Data'!B17*IF('Randal Monroe''s Data'!D17="d",365,IF('Randal Monroe''s Data'!D17="h",365*24,1))</f>
        <v>8E-05</v>
      </c>
      <c r="C17" s="9" t="str">
        <f>CONV_NUM2SI(B17,"0.##")&amp;"Sv"</f>
        <v>80 µSv</v>
      </c>
      <c r="D17" s="4" t="str">
        <f>'Randal Monroe''s Data'!E17</f>
        <v>Average total dose from the Three Mile Island accident to someone living within 10miles</v>
      </c>
    </row>
    <row r="18" spans="1:4" ht="12.75">
      <c r="A18">
        <v>17</v>
      </c>
      <c r="B18" s="8">
        <f>'Randal Monroe''s Data'!B18*IF('Randal Monroe''s Data'!D18="d",365,IF('Randal Monroe''s Data'!D18="h",365*24,1))</f>
        <v>0.00025</v>
      </c>
      <c r="C18" s="9" t="str">
        <f>CONV_NUM2SI(B18,"0.##")&amp;"Sv"</f>
        <v>250 µSv</v>
      </c>
      <c r="D18" s="4" t="str">
        <f>'Randal Monroe''s Data'!E18</f>
        <v>EPA yearly release limit for a nuclear power plant</v>
      </c>
    </row>
    <row r="19" spans="1:4" ht="12.75">
      <c r="A19">
        <v>18</v>
      </c>
      <c r="B19" s="8">
        <f>'Randal Monroe''s Data'!B19*IF('Randal Monroe''s Data'!D19="d",365,IF('Randal Monroe''s Data'!D19="h",365*24,1))</f>
        <v>0.00039000000000000005</v>
      </c>
      <c r="C19" s="9" t="str">
        <f>CONV_NUM2SI(B19,"0.##")&amp;"Sv"</f>
        <v>390 µSv</v>
      </c>
      <c r="D19" s="4" t="str">
        <f>'Randal Monroe''s Data'!E19</f>
        <v>Yearly dose from natural postassium in the body</v>
      </c>
    </row>
    <row r="20" spans="1:4" ht="12.75">
      <c r="A20">
        <v>19</v>
      </c>
      <c r="B20" s="8">
        <f>'Randal Monroe''s Data'!B20*IF('Randal Monroe''s Data'!D20="d",365,IF('Randal Monroe''s Data'!D20="h",365*24,1))</f>
        <v>0.001</v>
      </c>
      <c r="C20" s="9" t="str">
        <f>CONV_NUM2SI(B20,"0.##")&amp;"Sv"</f>
        <v>1 mSv</v>
      </c>
      <c r="D20" s="4" t="str">
        <f>'Randal Monroe''s Data'!E20</f>
        <v>EPA yearly limit on radiation exposure to a single member of the public</v>
      </c>
    </row>
    <row r="21" spans="1:4" ht="12.75">
      <c r="A21">
        <v>20</v>
      </c>
      <c r="B21" s="8">
        <f>'Randal Monroe''s Data'!B21*IF('Randal Monroe''s Data'!D21="d",365,IF('Randal Monroe''s Data'!D21="h",365*24,1))</f>
        <v>0.001</v>
      </c>
      <c r="C21" s="9" t="str">
        <f>CONV_NUM2SI(B21,"0.##")&amp;"Sv"</f>
        <v>1 mSv</v>
      </c>
      <c r="D21" s="4" t="str">
        <f>'Randal Monroe''s Data'!E21</f>
        <v>Maximum external dose from Three Mile Island accident</v>
      </c>
    </row>
    <row r="22" spans="1:4" ht="12.75">
      <c r="A22">
        <v>21</v>
      </c>
      <c r="B22" s="8">
        <f>'Randal Monroe''s Data'!B22*IF('Randal Monroe''s Data'!D22="d",365,IF('Randal Monroe''s Data'!D22="h",365*24,1))</f>
        <v>0.003</v>
      </c>
      <c r="C22" s="9" t="str">
        <f>CONV_NUM2SI(B22,"0.##")&amp;"Sv"</f>
        <v>3 mSv</v>
      </c>
      <c r="D22" s="4" t="str">
        <f>'Randal Monroe''s Data'!E22</f>
        <v>Mammogram</v>
      </c>
    </row>
    <row r="23" spans="1:4" ht="23.25">
      <c r="A23">
        <v>22</v>
      </c>
      <c r="B23" s="8">
        <f>'Randal Monroe''s Data'!B23*IF('Randal Monroe''s Data'!D23="d",365,IF('Randal Monroe''s Data'!D23="h",365*24,1))</f>
        <v>1.314</v>
      </c>
      <c r="C23" s="9" t="str">
        <f>CONV_NUM2SI(B23,"0.##")&amp;"Sv"</f>
        <v>1.31 Sv</v>
      </c>
      <c r="D23" s="4" t="str">
        <f>'Randal Monroe''s Data'!E23</f>
        <v>One-day dose at two sites 50km NW of Fukushima on 16.3, seen again on 17.3. However other areas near Fukushima saw barely-elevated doses.</v>
      </c>
    </row>
    <row r="24" spans="1:4" ht="12.75">
      <c r="A24">
        <v>23</v>
      </c>
      <c r="B24" s="8">
        <f>'Randal Monroe''s Data'!B24*IF('Randal Monroe''s Data'!D24="d",365,IF('Randal Monroe''s Data'!D24="h",365*24,1))</f>
        <v>0.0036500000000000005</v>
      </c>
      <c r="C24" s="9" t="str">
        <f>CONV_NUM2SI(B24,"0.##")&amp;"Sv"</f>
        <v>3.65 mSv</v>
      </c>
      <c r="D24" s="4" t="str">
        <f>'Randal Monroe''s Data'!E24</f>
        <v>Normal yearly background dose. About 85% is from natural sources. Nearly all of the rest is from medical scans</v>
      </c>
    </row>
    <row r="25" spans="1:4" ht="12.75">
      <c r="A25">
        <v>24</v>
      </c>
      <c r="B25" s="8">
        <f>'Randal Monroe''s Data'!B25*IF('Randal Monroe''s Data'!D25="d",365,IF('Randal Monroe''s Data'!D25="h",365*24,1))</f>
        <v>0.0058000000000000005</v>
      </c>
      <c r="C25" s="9" t="str">
        <f>CONV_NUM2SI(B25,"0.##")&amp;"Sv"</f>
        <v>5.8 mSv</v>
      </c>
      <c r="D25" s="4" t="str">
        <f>'Randal Monroe''s Data'!E25</f>
        <v>Chest CT scan</v>
      </c>
    </row>
    <row r="26" spans="1:7" ht="23.25">
      <c r="A26">
        <v>25</v>
      </c>
      <c r="D26"/>
      <c r="E26" s="8">
        <f>'Randal Monroe''s Data'!B26*IF('Randal Monroe''s Data'!D26="d",365,IF('Randal Monroe''s Data'!D26="h",365*24,1))</f>
        <v>52.56</v>
      </c>
      <c r="F26" s="9" t="str">
        <f>CONV_NUM2SI(E26,"0.##")&amp;"Sv"</f>
        <v>52.56 Sv</v>
      </c>
      <c r="G26" s="4" t="str">
        <f>'Randal Monroe''s Data'!E26</f>
        <v>Dose from spending an hour on the grounds at the Chernobyl plant in 2010 (one spot. Other vary wildly)</v>
      </c>
    </row>
    <row r="27" spans="1:4" ht="12.75">
      <c r="A27">
        <v>26</v>
      </c>
      <c r="B27" s="8">
        <f>'Randal Monroe''s Data'!B27*IF('Randal Monroe''s Data'!D27="d",365,IF('Randal Monroe''s Data'!D27="h",365*24,1))</f>
        <v>0.05</v>
      </c>
      <c r="C27" s="9" t="str">
        <f>CONV_NUM2SI(B27,"0.##")&amp;"Sv"</f>
        <v>50 mSv</v>
      </c>
      <c r="D27" s="4" t="str">
        <f>'Randal Monroe''s Data'!E27</f>
        <v>Maximum yearly dose permitted for US radiation workers</v>
      </c>
    </row>
    <row r="28" spans="1:4" ht="12.75">
      <c r="A28">
        <v>27</v>
      </c>
      <c r="C28" s="9"/>
      <c r="D28" s="4">
        <f>'Randal Monroe''s Data'!E28</f>
        <v>0</v>
      </c>
    </row>
    <row r="29" spans="1:4" ht="12.75">
      <c r="A29">
        <v>28</v>
      </c>
      <c r="B29" s="8">
        <f>ROUND(SUM(B15:B27),3)</f>
        <v>1.385</v>
      </c>
      <c r="C29" s="9" t="str">
        <f>CONV_NUM2SI(B29,"0.##")&amp;"Sv"</f>
        <v>1.39 Sv</v>
      </c>
      <c r="D29" s="4" t="str">
        <f>'Randal Monroe''s Data'!E29</f>
        <v>All previous doses conbined (incl chest x-ray)</v>
      </c>
    </row>
    <row r="30" spans="1:4" ht="12.75">
      <c r="A30">
        <v>29</v>
      </c>
      <c r="B30" s="8">
        <f>'Randal Monroe''s Data'!B30*IF('Randal Monroe''s Data'!D30="d",365,IF('Randal Monroe''s Data'!D30="h",365*24,1))</f>
        <v>0.1</v>
      </c>
      <c r="C30" s="9" t="str">
        <f>CONV_NUM2SI(B30,"0.##")&amp;"Sv"</f>
        <v>100 mSv</v>
      </c>
      <c r="D30" s="4" t="str">
        <f>'Randal Monroe''s Data'!E30</f>
        <v>EPA dose limit for emergency workers protecting valuable property</v>
      </c>
    </row>
    <row r="31" spans="1:4" ht="12.75">
      <c r="A31">
        <v>30</v>
      </c>
      <c r="B31" s="8">
        <f>'Randal Monroe''s Data'!B31*IF('Randal Monroe''s Data'!D31="d",365,IF('Randal Monroe''s Data'!D31="h",365*24,1))</f>
        <v>0.1</v>
      </c>
      <c r="C31" s="9" t="str">
        <f>CONV_NUM2SI(B31,"0.##")&amp;"Sv"</f>
        <v>100 mSv</v>
      </c>
      <c r="D31" s="4" t="str">
        <f>'Randal Monroe''s Data'!E31</f>
        <v>Lowest one-year dose clearly linked to increased cancer risk</v>
      </c>
    </row>
    <row r="32" spans="1:4" ht="12.75">
      <c r="A32">
        <v>31</v>
      </c>
      <c r="B32" s="8">
        <f>'Randal Monroe''s Data'!B32*IF('Randal Monroe''s Data'!D32="d",365,IF('Randal Monroe''s Data'!D32="h",365*24,1))</f>
        <v>0.4</v>
      </c>
      <c r="C32" s="9" t="str">
        <f>CONV_NUM2SI(B32,"0.##")&amp;"Sv"</f>
        <v>400 mSv</v>
      </c>
      <c r="D32" s="4" t="str">
        <f>'Randal Monroe''s Data'!E32</f>
        <v>Dose causing symptoms of radiation poisoning if received in a short time</v>
      </c>
    </row>
    <row r="33" spans="1:4" ht="12.75">
      <c r="A33">
        <v>32</v>
      </c>
      <c r="B33" s="8">
        <f>'Randal Monroe''s Data'!B33*IF('Randal Monroe''s Data'!D33="d",365,IF('Randal Monroe''s Data'!D33="h",365*24,1))</f>
        <v>0.75</v>
      </c>
      <c r="C33" s="9" t="str">
        <f>CONV_NUM2SI(B33,"0.##")&amp;"Sv"</f>
        <v>750 mSv</v>
      </c>
      <c r="D33" s="4" t="str">
        <f>'Randal Monroe''s Data'!E33</f>
        <v>EPA dose limit for emergency workers in lifesaving operations</v>
      </c>
    </row>
    <row r="34" spans="1:4" ht="12.75">
      <c r="A34">
        <v>33</v>
      </c>
      <c r="B34" s="8">
        <f>'Randal Monroe''s Data'!B34*IF('Randal Monroe''s Data'!D34="d",365,IF('Randal Monroe''s Data'!D34="h",365*24,1))</f>
        <v>2</v>
      </c>
      <c r="C34" s="9" t="str">
        <f>CONV_NUM2SI(B34,"0.##")&amp;"Sv"</f>
        <v>2 Sv</v>
      </c>
      <c r="D34" s="4" t="str">
        <f>'Randal Monroe''s Data'!E34</f>
        <v>Severe radiation poisoning, in some cases fatal</v>
      </c>
    </row>
    <row r="35" spans="1:4" ht="12.75">
      <c r="A35">
        <v>34</v>
      </c>
      <c r="B35" s="8">
        <f>'Randal Monroe''s Data'!B35*IF('Randal Monroe''s Data'!D35="d",365,IF('Randal Monroe''s Data'!D35="h",365*24,1))</f>
        <v>4</v>
      </c>
      <c r="C35" s="9" t="str">
        <f>CONV_NUM2SI(B35,"0.##")&amp;"Sv"</f>
        <v>4 Sv</v>
      </c>
      <c r="D35" s="4" t="str">
        <f>'Randal Monroe''s Data'!E35</f>
        <v>Extremely severe radiation poisoning. Surviaval sometimes possible with prompt treatment</v>
      </c>
    </row>
    <row r="36" spans="1:4" ht="12.75">
      <c r="A36">
        <v>35</v>
      </c>
      <c r="B36" s="8">
        <f>'Randal Monroe''s Data'!B36*IF('Randal Monroe''s Data'!D36="d",365,IF('Randal Monroe''s Data'!D36="h",365*24,1))</f>
        <v>8</v>
      </c>
      <c r="C36" s="9" t="str">
        <f>CONV_NUM2SI(B36,"0.##")&amp;"Sv"</f>
        <v>8 Sv</v>
      </c>
      <c r="D36" s="4" t="str">
        <f>'Randal Monroe''s Data'!E36</f>
        <v>Fatal dose, even with treatment</v>
      </c>
    </row>
    <row r="37" spans="1:4" ht="12.75">
      <c r="A37">
        <v>36</v>
      </c>
      <c r="B37" s="8">
        <f>'Randal Monroe''s Data'!B37*IF('Randal Monroe''s Data'!D37="d",365,IF('Randal Monroe''s Data'!D37="h",365*24,1))</f>
        <v>2628000</v>
      </c>
      <c r="C37" s="9" t="str">
        <f>CONV_NUM2SI(B37,"0.##")&amp;"Sv"</f>
        <v>2.63 MSv</v>
      </c>
      <c r="D37" s="4" t="str">
        <f>'Randal Monroe''s Data'!E37</f>
        <v>One hour next to the Chernobyl reactor core after explosion and meltdown</v>
      </c>
    </row>
  </sheetData>
  <sheetProtection selectLockedCells="1" selectUnlockedCells="1"/>
  <mergeCells count="2">
    <mergeCell ref="B1:C1"/>
    <mergeCell ref="E1:F1"/>
  </mergeCells>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D41"/>
  <sheetViews>
    <sheetView zoomScale="85" zoomScaleNormal="85" workbookViewId="0" topLeftCell="A4">
      <selection activeCell="C45" sqref="C45"/>
    </sheetView>
  </sheetViews>
  <sheetFormatPr defaultColWidth="12.57421875" defaultRowHeight="12.75"/>
  <cols>
    <col min="1" max="1" width="3.8515625" style="0" customWidth="1"/>
    <col min="2" max="2" width="18.7109375" style="0" customWidth="1"/>
    <col min="3" max="3" width="19.140625" style="0" customWidth="1"/>
    <col min="4" max="4" width="127.28125" style="0" customWidth="1"/>
    <col min="5" max="16384" width="11.57421875" style="0" customWidth="1"/>
  </cols>
  <sheetData>
    <row r="1" spans="1:4" s="4" customFormat="1" ht="39">
      <c r="A1" s="18" t="str">
        <f>'normalized to 1y'!A1</f>
        <v>N</v>
      </c>
      <c r="B1" s="18" t="str">
        <f>'normalized to 1y'!B1</f>
        <v>Sievert normalized to a year</v>
      </c>
      <c r="C1" s="18" t="s">
        <v>45</v>
      </c>
      <c r="D1" s="18" t="str">
        <f>'normalized to 1y'!D1</f>
        <v>Source</v>
      </c>
    </row>
    <row r="2" spans="1:2" ht="12.75">
      <c r="A2" s="19">
        <f>'normalized to 1y'!A14</f>
        <v>13</v>
      </c>
      <c r="B2" s="8"/>
    </row>
    <row r="3" spans="1:2" ht="12.75">
      <c r="A3" s="19">
        <f>'normalized to 1y'!A26</f>
        <v>25</v>
      </c>
      <c r="B3" s="8"/>
    </row>
    <row r="4" spans="1:2" ht="12.75">
      <c r="A4" s="19">
        <f>'normalized to 1y'!A28</f>
        <v>27</v>
      </c>
      <c r="B4" s="8"/>
    </row>
    <row r="5" spans="1:4" ht="12.75">
      <c r="A5" s="19">
        <f>'normalized to 1y'!A3</f>
        <v>2</v>
      </c>
      <c r="B5" s="8">
        <f>'normalized to 1y'!B3</f>
        <v>9E-08</v>
      </c>
      <c r="C5" t="str">
        <f>'normalized to 1y'!C3</f>
        <v>90 nSv</v>
      </c>
      <c r="D5" t="str">
        <f>'normalized to 1y'!D3</f>
        <v>Living within 50 miles of a nuclear power plant for a year</v>
      </c>
    </row>
    <row r="6" spans="1:4" ht="12.75">
      <c r="A6" s="19">
        <f>'normalized to 1y'!A4</f>
        <v>3</v>
      </c>
      <c r="B6" s="8">
        <f>'normalized to 1y'!B4</f>
        <v>1E-07</v>
      </c>
      <c r="C6" t="str">
        <f>'normalized to 1y'!C4</f>
        <v>100 nSv</v>
      </c>
      <c r="D6" t="str">
        <f>'normalized to 1y'!D4</f>
        <v>Eating one banana</v>
      </c>
    </row>
    <row r="7" spans="1:4" ht="12.75">
      <c r="A7" s="19">
        <f>'normalized to 1y'!A5</f>
        <v>4</v>
      </c>
      <c r="B7" s="8">
        <f>'normalized to 1y'!B5</f>
        <v>3E-07</v>
      </c>
      <c r="C7" t="str">
        <f>'normalized to 1y'!C5</f>
        <v>300 nSv</v>
      </c>
      <c r="D7" t="str">
        <f>'normalized to 1y'!D5</f>
        <v>Living within 50 miles of a coal power plant for a year</v>
      </c>
    </row>
    <row r="8" spans="1:4" s="11" customFormat="1" ht="12.75">
      <c r="A8" s="11">
        <f>'normalized to 1y'!A6</f>
        <v>5</v>
      </c>
      <c r="B8" s="12">
        <f>'normalized to 1y'!B6</f>
        <v>1E-06</v>
      </c>
      <c r="C8" s="11" t="str">
        <f>'normalized to 1y'!C6</f>
        <v>1 µSv</v>
      </c>
      <c r="D8" s="11" t="str">
        <f>'normalized to 1y'!D6</f>
        <v>One arm x-ray</v>
      </c>
    </row>
    <row r="9" spans="1:4" ht="12.75">
      <c r="A9" s="19">
        <f>'normalized to 1y'!A7</f>
        <v>6</v>
      </c>
      <c r="B9" s="8">
        <f>'normalized to 1y'!B7</f>
        <v>1E-06</v>
      </c>
      <c r="C9" t="str">
        <f>'normalized to 1y'!C7</f>
        <v>1 µSv</v>
      </c>
      <c r="D9" t="str">
        <f>'normalized to 1y'!D7</f>
        <v>Using a CRT monitor for a year</v>
      </c>
    </row>
    <row r="10" spans="1:4" ht="12.75">
      <c r="A10" s="19">
        <f>'normalized to 1y'!A10</f>
        <v>9</v>
      </c>
      <c r="B10" s="8">
        <f>'normalized to 1y'!B10</f>
        <v>4.9999999999999996E-06</v>
      </c>
      <c r="C10" t="str">
        <f>'normalized to 1y'!C10</f>
        <v>5 µSv</v>
      </c>
      <c r="D10" t="str">
        <f>'normalized to 1y'!D10</f>
        <v>Dental or hand x-ray</v>
      </c>
    </row>
    <row r="11" spans="1:4" ht="12.75">
      <c r="A11" s="19">
        <f>'normalized to 1y'!A2</f>
        <v>1</v>
      </c>
      <c r="B11" s="8">
        <f>'normalized to 1y'!B2</f>
        <v>1.825E-05</v>
      </c>
      <c r="C11" t="str">
        <f>'normalized to 1y'!C2</f>
        <v>18.25 µSv</v>
      </c>
      <c r="D11" t="str">
        <f>'normalized to 1y'!D2</f>
        <v>Sleeping next to someone</v>
      </c>
    </row>
    <row r="12" spans="1:4" ht="12.75">
      <c r="A12" s="19">
        <f>'normalized to 1y'!A12</f>
        <v>11</v>
      </c>
      <c r="B12" s="8">
        <f>'normalized to 1y'!B12</f>
        <v>2E-05</v>
      </c>
      <c r="C12" t="str">
        <f>'normalized to 1y'!C12</f>
        <v>20 µSv</v>
      </c>
      <c r="D12" t="str">
        <f>'normalized to 1y'!D12</f>
        <v>Chest x-ray</v>
      </c>
    </row>
    <row r="13" spans="1:4" ht="12.75">
      <c r="A13" s="19">
        <f>'normalized to 1y'!A13</f>
        <v>12</v>
      </c>
      <c r="B13" s="8">
        <f>'normalized to 1y'!B13</f>
        <v>4E-05</v>
      </c>
      <c r="C13" t="str">
        <f>'normalized to 1y'!C13</f>
        <v>40 µSv</v>
      </c>
      <c r="D13" t="str">
        <f>'normalized to 1y'!D13</f>
        <v>Airplane flight from New York to LA</v>
      </c>
    </row>
    <row r="14" spans="1:4" ht="12.75">
      <c r="A14" s="19">
        <f>'normalized to 1y'!A16</f>
        <v>15</v>
      </c>
      <c r="B14" s="8">
        <f>'normalized to 1y'!B16</f>
        <v>7.000000000000001E-05</v>
      </c>
      <c r="C14" t="str">
        <f>'normalized to 1y'!C16</f>
        <v>70 µSv</v>
      </c>
      <c r="D14" t="str">
        <f>'normalized to 1y'!D16</f>
        <v>Living in a stone, brick, or concrete building for a year</v>
      </c>
    </row>
    <row r="15" spans="1:4" ht="12.75">
      <c r="A15" s="19">
        <f>'normalized to 1y'!A17</f>
        <v>16</v>
      </c>
      <c r="B15" s="8">
        <f>'normalized to 1y'!B17</f>
        <v>8E-05</v>
      </c>
      <c r="C15" t="str">
        <f>'normalized to 1y'!C17</f>
        <v>80 µSv</v>
      </c>
      <c r="D15" t="str">
        <f>'normalized to 1y'!D17</f>
        <v>Average total dose from the Three Mile Island accident to someone living within 10miles</v>
      </c>
    </row>
    <row r="16" spans="1:4" ht="12.75">
      <c r="A16" s="19">
        <f>'normalized to 1y'!A18</f>
        <v>17</v>
      </c>
      <c r="B16" s="8">
        <f>'normalized to 1y'!B18</f>
        <v>0.00025</v>
      </c>
      <c r="C16" t="str">
        <f>'normalized to 1y'!C18</f>
        <v>250 µSv</v>
      </c>
      <c r="D16" t="str">
        <f>'normalized to 1y'!D18</f>
        <v>EPA yearly release limit for a nuclear power plant</v>
      </c>
    </row>
    <row r="17" spans="1:4" ht="12.75">
      <c r="A17" s="19">
        <f>'normalized to 1y'!A19</f>
        <v>18</v>
      </c>
      <c r="B17" s="8">
        <f>'normalized to 1y'!B19</f>
        <v>0.00039000000000000005</v>
      </c>
      <c r="C17" t="str">
        <f>'normalized to 1y'!C19</f>
        <v>390 µSv</v>
      </c>
      <c r="D17" t="str">
        <f>'normalized to 1y'!D19</f>
        <v>Yearly dose from natural postassium in the body</v>
      </c>
    </row>
    <row r="18" spans="1:4" ht="12.75">
      <c r="A18" s="19">
        <f>'normalized to 1y'!A8</f>
        <v>7</v>
      </c>
      <c r="B18" s="8">
        <f>'normalized to 1y'!B8</f>
        <v>0.00043799999999999997</v>
      </c>
      <c r="C18" t="str">
        <f>'normalized to 1y'!C8</f>
        <v>438 µSv</v>
      </c>
      <c r="D18" t="str">
        <f>'normalized to 1y'!D8</f>
        <v>Extra dose from spending one day in an area with higher-tan-average natural background radiation, such as the Colorado plateau</v>
      </c>
    </row>
    <row r="19" spans="1:4" s="11" customFormat="1" ht="12.75">
      <c r="A19" s="11">
        <f>'normalized to 1y'!A20</f>
        <v>19</v>
      </c>
      <c r="B19" s="12">
        <f>'normalized to 1y'!B20</f>
        <v>0.001</v>
      </c>
      <c r="C19" s="11" t="str">
        <f>'normalized to 1y'!C20</f>
        <v>1 mSv</v>
      </c>
      <c r="D19" s="11" t="str">
        <f>'normalized to 1y'!D20</f>
        <v>EPA yearly limit on radiation exposure to a single member of the public</v>
      </c>
    </row>
    <row r="20" spans="1:4" ht="12.75">
      <c r="A20" s="19">
        <f>'normalized to 1y'!A21</f>
        <v>20</v>
      </c>
      <c r="B20" s="8">
        <f>'normalized to 1y'!B21</f>
        <v>0.001</v>
      </c>
      <c r="C20" t="str">
        <f>'normalized to 1y'!C21</f>
        <v>1 mSv</v>
      </c>
      <c r="D20" t="str">
        <f>'normalized to 1y'!D21</f>
        <v>Maximum external dose from Three Mile Island accident</v>
      </c>
    </row>
    <row r="21" spans="1:4" ht="12.75">
      <c r="A21" s="19">
        <f>'normalized to 1y'!A9</f>
        <v>8</v>
      </c>
      <c r="B21" s="8">
        <f>'normalized to 1y'!B9</f>
        <v>0.0012775</v>
      </c>
      <c r="C21" t="str">
        <f>'normalized to 1y'!C9</f>
        <v>1.28 mSv</v>
      </c>
      <c r="D21" t="str">
        <f>'normalized to 1y'!D9</f>
        <v>Extra dose from spending one day in an average town near the Fukushima plant (as of March 17th, varies quite a bit)</v>
      </c>
    </row>
    <row r="22" spans="1:4" ht="12.75">
      <c r="A22" s="19">
        <f>'normalized to 1y'!A22</f>
        <v>21</v>
      </c>
      <c r="B22" s="8">
        <f>'normalized to 1y'!B22</f>
        <v>0.003</v>
      </c>
      <c r="C22" t="str">
        <f>'normalized to 1y'!C22</f>
        <v>3 mSv</v>
      </c>
      <c r="D22" t="str">
        <f>'normalized to 1y'!D22</f>
        <v>Mammogram</v>
      </c>
    </row>
    <row r="23" spans="1:4" ht="12.75">
      <c r="A23" s="19">
        <f>'normalized to 1y'!A11</f>
        <v>10</v>
      </c>
      <c r="B23" s="8">
        <f>'normalized to 1y'!B11</f>
        <v>0.0036500000000000005</v>
      </c>
      <c r="C23" t="str">
        <f>'normalized to 1y'!C11</f>
        <v>3.65 mSv</v>
      </c>
      <c r="D23" t="str">
        <f>'normalized to 1y'!D11</f>
        <v>Background dose received by an average person over one normal day</v>
      </c>
    </row>
    <row r="24" spans="1:4" ht="12.75">
      <c r="A24" s="19">
        <f>'normalized to 1y'!A24</f>
        <v>23</v>
      </c>
      <c r="B24" s="8">
        <f>'normalized to 1y'!B24</f>
        <v>0.0036500000000000005</v>
      </c>
      <c r="C24" t="str">
        <f>'normalized to 1y'!C24</f>
        <v>3.65 mSv</v>
      </c>
      <c r="D24" t="str">
        <f>'normalized to 1y'!D24</f>
        <v>Normal yearly background dose. About 85% is from natural sources. Nearly all of the rest is from medical scans</v>
      </c>
    </row>
    <row r="25" spans="1:4" ht="12.75">
      <c r="A25" s="19">
        <f>'normalized to 1y'!A15</f>
        <v>14</v>
      </c>
      <c r="B25" s="8">
        <f>'normalized to 1y'!B15</f>
        <v>0.005451</v>
      </c>
      <c r="C25" t="str">
        <f>'normalized to 1y'!C15</f>
        <v>5.45 mSv</v>
      </c>
      <c r="D25" t="str">
        <f>'normalized to 1y'!D15</f>
        <v>All previous doses conbined (incl chest x-ray)</v>
      </c>
    </row>
    <row r="26" spans="1:4" ht="12.75">
      <c r="A26" s="19">
        <f>'normalized to 1y'!A25</f>
        <v>24</v>
      </c>
      <c r="B26" s="8">
        <f>'normalized to 1y'!B25</f>
        <v>0.0058000000000000005</v>
      </c>
      <c r="C26" t="str">
        <f>'normalized to 1y'!C25</f>
        <v>5.8 mSv</v>
      </c>
      <c r="D26" t="str">
        <f>'normalized to 1y'!D25</f>
        <v>Chest CT scan</v>
      </c>
    </row>
    <row r="27" spans="1:4" ht="12.75">
      <c r="A27" s="19">
        <f>'normalized to 1y'!A27</f>
        <v>26</v>
      </c>
      <c r="B27" s="8">
        <f>'normalized to 1y'!B27</f>
        <v>0.05</v>
      </c>
      <c r="C27" t="str">
        <f>'normalized to 1y'!C27</f>
        <v>50 mSv</v>
      </c>
      <c r="D27" t="str">
        <f>'normalized to 1y'!D27</f>
        <v>Maximum yearly dose permitted for US radiation workers</v>
      </c>
    </row>
    <row r="28" spans="1:4" ht="12.75">
      <c r="A28" s="19">
        <f>'normalized to 1y'!A30</f>
        <v>29</v>
      </c>
      <c r="B28" s="8">
        <f>'normalized to 1y'!B30</f>
        <v>0.1</v>
      </c>
      <c r="C28" t="str">
        <f>'normalized to 1y'!C30</f>
        <v>100 mSv</v>
      </c>
      <c r="D28" t="str">
        <f>'normalized to 1y'!D30</f>
        <v>EPA dose limit for emergency workers protecting valuable property</v>
      </c>
    </row>
    <row r="29" spans="1:4" ht="12.75">
      <c r="A29" s="19">
        <f>'normalized to 1y'!A31</f>
        <v>30</v>
      </c>
      <c r="B29" s="8">
        <f>'normalized to 1y'!B31</f>
        <v>0.1</v>
      </c>
      <c r="C29" t="str">
        <f>'normalized to 1y'!C31</f>
        <v>100 mSv</v>
      </c>
      <c r="D29" t="str">
        <f>'normalized to 1y'!D31</f>
        <v>Lowest one-year dose clearly linked to increased cancer risk</v>
      </c>
    </row>
    <row r="30" spans="1:4" ht="12.75">
      <c r="A30" s="19">
        <f>'normalized to 1y'!A32</f>
        <v>31</v>
      </c>
      <c r="B30" s="8">
        <f>'normalized to 1y'!B32</f>
        <v>0.4</v>
      </c>
      <c r="C30" t="str">
        <f>'normalized to 1y'!C32</f>
        <v>400 mSv</v>
      </c>
      <c r="D30" t="str">
        <f>'normalized to 1y'!D32</f>
        <v>Dose causing symptoms of radiation poisoning if received in a short time</v>
      </c>
    </row>
    <row r="31" spans="1:4" ht="12.75">
      <c r="A31" s="19">
        <f>'normalized to 1y'!A33</f>
        <v>32</v>
      </c>
      <c r="B31" s="8">
        <f>'normalized to 1y'!B33</f>
        <v>0.75</v>
      </c>
      <c r="C31" t="str">
        <f>'normalized to 1y'!C33</f>
        <v>750 mSv</v>
      </c>
      <c r="D31" t="str">
        <f>'normalized to 1y'!D33</f>
        <v>EPA dose limit for emergency workers in lifesaving operations</v>
      </c>
    </row>
    <row r="32" spans="1:4" s="11" customFormat="1" ht="12.75">
      <c r="A32" s="11">
        <f>'normalized to 1y'!A23</f>
        <v>22</v>
      </c>
      <c r="B32" s="12">
        <f>'normalized to 1y'!B23</f>
        <v>1.314</v>
      </c>
      <c r="C32" s="11" t="str">
        <f>'normalized to 1y'!C23</f>
        <v>1.31 Sv</v>
      </c>
      <c r="D32" s="11" t="str">
        <f>'normalized to 1y'!D23</f>
        <v>One-day dose at two sites 50km NW of Fukushima on 16.3, seen again on 17.3. However other areas near Fukushima saw barely-elevated doses.</v>
      </c>
    </row>
    <row r="33" spans="1:4" ht="12.75">
      <c r="A33" s="19">
        <f>'normalized to 1y'!A29</f>
        <v>28</v>
      </c>
      <c r="B33" s="8">
        <f>'normalized to 1y'!B29</f>
        <v>1.385</v>
      </c>
      <c r="C33" t="str">
        <f>'normalized to 1y'!C29</f>
        <v>1.39 Sv</v>
      </c>
      <c r="D33" t="str">
        <f>'normalized to 1y'!D29</f>
        <v>All previous doses conbined (incl chest x-ray)</v>
      </c>
    </row>
    <row r="34" spans="1:4" ht="12.75">
      <c r="A34" s="19">
        <f>'normalized to 1y'!A34</f>
        <v>33</v>
      </c>
      <c r="B34" s="8">
        <f>'normalized to 1y'!B34</f>
        <v>2</v>
      </c>
      <c r="C34" t="str">
        <f>'normalized to 1y'!C34</f>
        <v>2 Sv</v>
      </c>
      <c r="D34" t="str">
        <f>'normalized to 1y'!D34</f>
        <v>Severe radiation poisoning, in some cases fatal</v>
      </c>
    </row>
    <row r="35" spans="1:4" ht="12.75">
      <c r="A35" s="19">
        <f>'normalized to 1y'!A35</f>
        <v>34</v>
      </c>
      <c r="B35" s="8">
        <f>'normalized to 1y'!B35</f>
        <v>4</v>
      </c>
      <c r="C35" t="str">
        <f>'normalized to 1y'!C35</f>
        <v>4 Sv</v>
      </c>
      <c r="D35" t="str">
        <f>'normalized to 1y'!D35</f>
        <v>Extremely severe radiation poisoning. Surviaval sometimes possible with prompt treatment</v>
      </c>
    </row>
    <row r="36" spans="1:4" ht="12.75">
      <c r="A36" s="19">
        <f>'normalized to 1y'!A36</f>
        <v>35</v>
      </c>
      <c r="B36" s="8">
        <f>'normalized to 1y'!B36</f>
        <v>8</v>
      </c>
      <c r="C36" t="str">
        <f>'normalized to 1y'!C36</f>
        <v>8 Sv</v>
      </c>
      <c r="D36" t="str">
        <f>'normalized to 1y'!D36</f>
        <v>Fatal dose, even with treatment</v>
      </c>
    </row>
    <row r="37" spans="1:4" ht="12.75">
      <c r="A37" s="19">
        <f>'normalized to 1y'!A37</f>
        <v>36</v>
      </c>
      <c r="B37" s="8">
        <f>'normalized to 1y'!B37</f>
        <v>2628000</v>
      </c>
      <c r="C37" t="str">
        <f>'normalized to 1y'!C37</f>
        <v>2.63 MSv</v>
      </c>
      <c r="D37" t="str">
        <f>'normalized to 1y'!D37</f>
        <v>One hour next to the Chernobyl reactor core after explosion and meltdown</v>
      </c>
    </row>
    <row r="41" ht="12.75">
      <c r="B41" s="11" t="s">
        <v>9</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J67" sqref="J67"/>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tabSelected="1" zoomScale="85" zoomScaleNormal="85" workbookViewId="0" topLeftCell="A2">
      <selection activeCell="M13" sqref="M13"/>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Irné Barnard</dc:creator>
  <cp:keywords/>
  <dc:description/>
  <cp:lastModifiedBy/>
  <dcterms:created xsi:type="dcterms:W3CDTF">2009-09-14T11:44:20Z</dcterms:created>
  <dcterms:modified xsi:type="dcterms:W3CDTF">2011-03-27T16:12:29Z</dcterms:modified>
  <cp:category/>
  <cp:version/>
  <cp:contentType/>
  <cp:contentStatus/>
  <cp:revision>133</cp:revision>
</cp:coreProperties>
</file>